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wr Analysis" sheetId="1" r:id="rId1"/>
    <sheet name="Msg Analysis" sheetId="2" r:id="rId2"/>
  </sheets>
  <definedNames/>
  <calcPr fullCalcOnLoad="1"/>
</workbook>
</file>

<file path=xl/sharedStrings.xml><?xml version="1.0" encoding="utf-8"?>
<sst xmlns="http://schemas.openxmlformats.org/spreadsheetml/2006/main" count="94" uniqueCount="94">
  <si>
    <t>Expected battery life vs system current usage and duty cycle</t>
  </si>
  <si>
    <t>(for two duty cycle models)</t>
  </si>
  <si>
    <t xml:space="preserve">SYSTEM SPECIFICATIONS </t>
  </si>
  <si>
    <t xml:space="preserve">Currents </t>
  </si>
  <si>
    <t xml:space="preserve"> </t>
  </si>
  <si>
    <t>Duty Cycles</t>
  </si>
  <si>
    <t>value</t>
  </si>
  <si>
    <t>units</t>
  </si>
  <si>
    <t>Model 1</t>
  </si>
  <si>
    <t>Model 2</t>
  </si>
  <si>
    <t>units</t>
  </si>
  <si>
    <t>Micro Processor (Atmega128L)</t>
  </si>
  <si>
    <t>current (full operation)</t>
  </si>
  <si>
    <t>ma</t>
  </si>
  <si>
    <t>%</t>
  </si>
  <si>
    <t>current sleep</t>
  </si>
  <si>
    <r>
      <rPr>
        <sz val="10"/>
        <rFont val="Arial"/>
        <family val="0"/>
      </rPr>
      <t>ua</t>
    </r>
  </si>
  <si>
    <t>%</t>
  </si>
  <si>
    <t>Sum = 100%</t>
  </si>
  <si>
    <t>Radio</t>
  </si>
  <si>
    <t>current in receive</t>
  </si>
  <si>
    <t>ma</t>
  </si>
  <si>
    <t>%</t>
  </si>
  <si>
    <r>
      <rPr>
        <sz val="10"/>
        <rFont val="Arial"/>
        <family val="0"/>
      </rPr>
      <t>current xmit</t>
    </r>
  </si>
  <si>
    <t>ma</t>
  </si>
  <si>
    <t>%</t>
  </si>
  <si>
    <t>current sleep</t>
  </si>
  <si>
    <r>
      <rPr>
        <sz val="10"/>
        <rFont val="Arial"/>
        <family val="0"/>
      </rPr>
      <t>ua</t>
    </r>
  </si>
  <si>
    <t>%</t>
  </si>
  <si>
    <t>Sum = 100%</t>
  </si>
  <si>
    <t>Logger</t>
  </si>
  <si>
    <t>write</t>
  </si>
  <si>
    <t>ma</t>
  </si>
  <si>
    <t>%</t>
  </si>
  <si>
    <t>read</t>
  </si>
  <si>
    <t>ma</t>
  </si>
  <si>
    <t>%</t>
  </si>
  <si>
    <t>sleep</t>
  </si>
  <si>
    <r>
      <rPr>
        <sz val="10"/>
        <rFont val="Arial"/>
        <family val="0"/>
      </rPr>
      <t>ua</t>
    </r>
  </si>
  <si>
    <t>%</t>
  </si>
  <si>
    <t>Sum = 100%</t>
  </si>
  <si>
    <t>Sensor Board</t>
  </si>
  <si>
    <t>current (full operation)</t>
  </si>
  <si>
    <t>ma</t>
  </si>
  <si>
    <t>%</t>
  </si>
  <si>
    <t>current sleep</t>
  </si>
  <si>
    <r>
      <rPr>
        <sz val="10"/>
        <rFont val="Arial"/>
        <family val="0"/>
      </rPr>
      <t>ua</t>
    </r>
  </si>
  <si>
    <t>%</t>
  </si>
  <si>
    <t>Sum = 100%</t>
  </si>
  <si>
    <r>
      <rPr>
        <b/>
        <sz val="10"/>
        <rFont val="Arial"/>
        <family val="2"/>
      </rPr>
      <t>Battery Specifcations</t>
    </r>
  </si>
  <si>
    <t>Capacity Loss/Yr</t>
  </si>
  <si>
    <t>%</t>
  </si>
  <si>
    <r>
      <rPr>
        <b/>
        <sz val="10"/>
        <rFont val="Arial"/>
        <family val="2"/>
      </rPr>
      <t>Computed mA-hr used each hour</t>
    </r>
  </si>
  <si>
    <t>Model 1</t>
  </si>
  <si>
    <t>Model 2</t>
  </si>
  <si>
    <r>
      <rPr>
        <sz val="10"/>
        <rFont val="Arial"/>
        <family val="0"/>
      </rPr>
      <t>uP</t>
    </r>
  </si>
  <si>
    <t xml:space="preserve"> </t>
  </si>
  <si>
    <t>Radio</t>
  </si>
  <si>
    <t xml:space="preserve"> </t>
  </si>
  <si>
    <t>Flash Memory</t>
  </si>
  <si>
    <t>Sensor Board</t>
  </si>
  <si>
    <t xml:space="preserve"> </t>
  </si>
  <si>
    <t>Total current(ma-hr) used</t>
  </si>
  <si>
    <t xml:space="preserve"> </t>
  </si>
  <si>
    <t>Computed battery life vs battery size</t>
  </si>
  <si>
    <t>Model 1</t>
  </si>
  <si>
    <t>Model 2</t>
  </si>
  <si>
    <t>Battery Capacity (ma-hr_</t>
  </si>
  <si>
    <t>Battery Capacity (ma-hr)</t>
  </si>
  <si>
    <t>Battery Life -months</t>
  </si>
  <si>
    <t>Battery Life -months</t>
  </si>
  <si>
    <r>
      <rPr>
        <sz val="10"/>
        <rFont val="Arial"/>
        <family val="0"/>
      </rPr>
      <t>After Battery Capcacity Loss</t>
    </r>
  </si>
  <si>
    <r>
      <rPr>
        <sz val="10"/>
        <rFont val="Arial"/>
        <family val="0"/>
      </rPr>
      <t>After Battery Capcacity Loss</t>
    </r>
  </si>
  <si>
    <r>
      <rPr>
        <b/>
        <sz val="10"/>
        <rFont val="Arial"/>
        <family val="2"/>
      </rPr>
      <t>Computes sleep time required to achieve duty cycle given number of TOS msgs to rcv/xmit while awake</t>
    </r>
  </si>
  <si>
    <t>value</t>
  </si>
  <si>
    <t>units</t>
  </si>
  <si>
    <t>Specifications</t>
  </si>
  <si>
    <r>
      <rPr>
        <sz val="10"/>
        <rFont val="Arial"/>
        <family val="0"/>
      </rPr>
      <t>Msg Size</t>
    </r>
  </si>
  <si>
    <t>bytes</t>
  </si>
  <si>
    <r>
      <rPr>
        <sz val="10"/>
        <rFont val="Arial"/>
        <family val="0"/>
      </rPr>
      <t>Msg Preamble</t>
    </r>
  </si>
  <si>
    <t>bytes</t>
  </si>
  <si>
    <t>Baud Rate</t>
  </si>
  <si>
    <t>baud</t>
  </si>
  <si>
    <t>Duty Cycle</t>
  </si>
  <si>
    <t>%</t>
  </si>
  <si>
    <r>
      <rPr>
        <sz val="10"/>
        <rFont val="Arial"/>
        <family val="0"/>
      </rPr>
      <t># of msgs to rcv/re-xmit during wake time</t>
    </r>
  </si>
  <si>
    <r>
      <rPr>
        <sz val="10"/>
        <rFont val="Arial"/>
        <family val="0"/>
      </rPr>
      <t>msg</t>
    </r>
  </si>
  <si>
    <t>Computed Values</t>
  </si>
  <si>
    <r>
      <rPr>
        <sz val="10"/>
        <rFont val="Arial"/>
        <family val="0"/>
      </rPr>
      <t>Time to xmit/rcv 1 msg</t>
    </r>
  </si>
  <si>
    <r>
      <rPr>
        <sz val="10"/>
        <rFont val="Arial"/>
        <family val="0"/>
      </rPr>
      <t>msec</t>
    </r>
  </si>
  <si>
    <r>
      <rPr>
        <sz val="10"/>
        <rFont val="Arial"/>
        <family val="0"/>
      </rPr>
      <t>Time to rcv/xmit all msgs</t>
    </r>
  </si>
  <si>
    <r>
      <rPr>
        <sz val="10"/>
        <rFont val="Arial"/>
        <family val="0"/>
      </rPr>
      <t>msec</t>
    </r>
  </si>
  <si>
    <t>Required sleep time to maintain duty cycle</t>
  </si>
  <si>
    <t>sec</t>
  </si>
</sst>
</file>

<file path=xl/styles.xml><?xml version="1.0" encoding="utf-8"?>
<styleSheet xmlns="http://schemas.openxmlformats.org/spreadsheetml/2006/main">
  <numFmts count="12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00"/>
    <numFmt numFmtId="166" formatCode="0.00"/>
    <numFmt numFmtId="167" formatCode="0.0"/>
  </numFmts>
  <fonts count="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.1"/>
      <name val="Arial"/>
      <family val="5"/>
    </font>
    <font>
      <b/>
      <sz val="7.7"/>
      <name val="Arial"/>
      <family val="5"/>
    </font>
    <font>
      <sz val="9.6"/>
      <name val="Arial"/>
      <family val="5"/>
    </font>
    <font>
      <b/>
      <sz val="8.6"/>
      <name val="Arial"/>
      <family val="5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2" fillId="2" borderId="4" xfId="0" applyFont="1" applyFill="1" applyBorder="1" applyAlignment="1">
      <alignment/>
    </xf>
    <xf numFmtId="164" fontId="0" fillId="2" borderId="0" xfId="0" applyFill="1" applyBorder="1" applyAlignment="1">
      <alignment/>
    </xf>
    <xf numFmtId="164" fontId="2" fillId="2" borderId="0" xfId="0" applyFont="1" applyFill="1" applyBorder="1" applyAlignment="1">
      <alignment/>
    </xf>
    <xf numFmtId="164" fontId="0" fillId="2" borderId="5" xfId="0" applyFill="1" applyBorder="1" applyAlignment="1">
      <alignment/>
    </xf>
    <xf numFmtId="164" fontId="0" fillId="0" borderId="4" xfId="0" applyBorder="1" applyAlignment="1">
      <alignment/>
    </xf>
    <xf numFmtId="164" fontId="0" fillId="0" borderId="0" xfId="0" applyFill="1" applyBorder="1" applyAlignment="1">
      <alignment/>
    </xf>
    <xf numFmtId="164" fontId="0" fillId="0" borderId="5" xfId="0" applyBorder="1" applyAlignment="1">
      <alignment/>
    </xf>
    <xf numFmtId="164" fontId="0" fillId="2" borderId="4" xfId="0" applyFill="1" applyBorder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2" borderId="7" xfId="0" applyFill="1" applyBorder="1" applyAlignment="1">
      <alignment/>
    </xf>
    <xf numFmtId="164" fontId="0" fillId="0" borderId="8" xfId="0" applyBorder="1" applyAlignment="1">
      <alignment/>
    </xf>
    <xf numFmtId="164" fontId="0" fillId="0" borderId="4" xfId="0" applyFill="1" applyBorder="1" applyAlignment="1">
      <alignment/>
    </xf>
    <xf numFmtId="164" fontId="2" fillId="2" borderId="9" xfId="0" applyFont="1" applyFill="1" applyBorder="1" applyAlignment="1">
      <alignment/>
    </xf>
    <xf numFmtId="164" fontId="0" fillId="2" borderId="10" xfId="0" applyFill="1" applyBorder="1" applyAlignment="1">
      <alignment/>
    </xf>
    <xf numFmtId="164" fontId="0" fillId="0" borderId="11" xfId="0" applyBorder="1" applyAlignment="1">
      <alignment/>
    </xf>
    <xf numFmtId="164" fontId="0" fillId="0" borderId="12" xfId="0" applyBorder="1" applyAlignment="1">
      <alignment/>
    </xf>
    <xf numFmtId="164" fontId="0" fillId="2" borderId="12" xfId="0" applyFill="1" applyBorder="1" applyAlignment="1">
      <alignment/>
    </xf>
    <xf numFmtId="164" fontId="0" fillId="2" borderId="13" xfId="0" applyFill="1" applyBorder="1" applyAlignment="1">
      <alignment/>
    </xf>
    <xf numFmtId="165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2" borderId="0" xfId="0" applyNumberFormat="1" applyFont="1" applyFill="1" applyBorder="1" applyAlignment="1">
      <alignment/>
    </xf>
    <xf numFmtId="164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164" fontId="2" fillId="0" borderId="0" xfId="0" applyFont="1" applyFill="1" applyBorder="1" applyAlignment="1">
      <alignment/>
    </xf>
    <xf numFmtId="164" fontId="0" fillId="0" borderId="0" xfId="0" applyFill="1" applyBorder="1" applyAlignment="1">
      <alignment wrapText="1"/>
    </xf>
    <xf numFmtId="167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B8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60" b="1" i="0" u="none" baseline="0">
                <a:latin typeface="Arial"/>
                <a:ea typeface="Arial"/>
                <a:cs typeface="Arial"/>
              </a:rPr>
              <a:t>Life Time vs Battery Capacity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smoothMarker"/>
        <c:varyColors val="0"/>
        <c:axId val="937315"/>
        <c:axId val="8435836"/>
      </c:scatterChart>
      <c:valAx>
        <c:axId val="937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70" b="1" i="0" u="none" baseline="0">
                    <a:latin typeface="Arial"/>
                    <a:ea typeface="Arial"/>
                    <a:cs typeface="Arial"/>
                  </a:rPr>
                  <a:t>Battery Capacity (ma-hr)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10" b="0" i="0" u="none" baseline="0">
                <a:latin typeface="Arial"/>
                <a:ea typeface="Arial"/>
                <a:cs typeface="Arial"/>
              </a:defRPr>
            </a:pPr>
          </a:p>
        </c:txPr>
        <c:crossAx val="8435836"/>
        <c:crosses val="autoZero"/>
        <c:crossBetween val="midCat"/>
        <c:dispUnits/>
      </c:valAx>
      <c:valAx>
        <c:axId val="8435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770" b="1" i="0" u="none" baseline="0">
                    <a:latin typeface="Arial"/>
                    <a:ea typeface="Arial"/>
                    <a:cs typeface="Arial"/>
                  </a:rPr>
                  <a:t>Battery Life (months)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10" b="0" i="0" u="none" baseline="0">
                <a:latin typeface="Arial"/>
                <a:ea typeface="Arial"/>
                <a:cs typeface="Arial"/>
              </a:defRPr>
            </a:pPr>
          </a:p>
        </c:txPr>
        <c:crossAx val="9373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21</xdr:row>
      <xdr:rowOff>9525</xdr:rowOff>
    </xdr:from>
    <xdr:to>
      <xdr:col>12</xdr:col>
      <xdr:colOff>466725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5200650" y="3267075"/>
        <a:ext cx="34671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23.421875" style="1" customWidth="1"/>
    <col min="2" max="2" width="9.00390625" style="0" customWidth="1"/>
    <col min="3" max="3" width="13.00390625" style="1" customWidth="1"/>
    <col min="4" max="4" width="2.421875" style="1" customWidth="1"/>
    <col min="5" max="6" width="10.57421875" style="1" customWidth="1"/>
    <col min="7" max="256" width="9.00390625" style="0" customWidth="1"/>
  </cols>
  <sheetData>
    <row r="1" spans="1:8" ht="16.5">
      <c r="A1" s="2" t="s">
        <v>0</v>
      </c>
      <c r="B1" s="2"/>
      <c r="C1" s="2"/>
      <c r="D1" s="2"/>
      <c r="E1" s="2"/>
      <c r="F1" s="2"/>
      <c r="G1" s="2"/>
      <c r="H1" s="2"/>
    </row>
    <row r="2" ht="12">
      <c r="A2" s="3" t="s">
        <v>1</v>
      </c>
    </row>
    <row r="3" spans="1:7" ht="12">
      <c r="A3" s="4" t="s">
        <v>2</v>
      </c>
      <c r="B3" s="5"/>
      <c r="C3" s="5"/>
      <c r="D3" s="5"/>
      <c r="E3" s="5"/>
      <c r="F3" s="5"/>
      <c r="G3" s="6"/>
    </row>
    <row r="4" spans="1:7" ht="12">
      <c r="A4" s="7" t="s">
        <v>3</v>
      </c>
      <c r="B4" s="8" t="s">
        <v>4</v>
      </c>
      <c r="C4" s="8"/>
      <c r="D4" s="9"/>
      <c r="E4" s="9" t="s">
        <v>5</v>
      </c>
      <c r="F4" s="9"/>
      <c r="G4" s="10"/>
    </row>
    <row r="5" spans="1:7" ht="12">
      <c r="A5" s="11"/>
      <c r="B5" s="1" t="s">
        <v>6</v>
      </c>
      <c r="C5" s="1" t="s">
        <v>7</v>
      </c>
      <c r="D5" s="8"/>
      <c r="E5" s="1" t="s">
        <v>8</v>
      </c>
      <c r="F5" s="12" t="s">
        <v>9</v>
      </c>
      <c r="G5" s="13" t="s">
        <v>10</v>
      </c>
    </row>
    <row r="6" spans="1:7" ht="12">
      <c r="A6" s="14" t="s">
        <v>11</v>
      </c>
      <c r="B6" s="8"/>
      <c r="C6" s="8"/>
      <c r="D6" s="8"/>
      <c r="E6" s="8"/>
      <c r="F6" s="8"/>
      <c r="G6" s="10"/>
    </row>
    <row r="7" spans="1:7" ht="12">
      <c r="A7" s="11" t="s">
        <v>12</v>
      </c>
      <c r="B7" s="1">
        <v>6</v>
      </c>
      <c r="C7" s="1" t="s">
        <v>13</v>
      </c>
      <c r="D7" s="8"/>
      <c r="E7" s="1">
        <v>1</v>
      </c>
      <c r="F7" s="1">
        <v>0.5</v>
      </c>
      <c r="G7" s="13" t="s">
        <v>14</v>
      </c>
    </row>
    <row r="8" spans="1:8" ht="12">
      <c r="A8" s="11" t="s">
        <v>15</v>
      </c>
      <c r="B8" s="1">
        <v>8</v>
      </c>
      <c r="C8" s="1" t="s">
        <v>16</v>
      </c>
      <c r="D8" s="8"/>
      <c r="E8" s="1">
        <v>99</v>
      </c>
      <c r="F8" s="1">
        <v>99.5</v>
      </c>
      <c r="G8" s="13" t="s">
        <v>17</v>
      </c>
      <c r="H8" s="1" t="s">
        <v>18</v>
      </c>
    </row>
    <row r="9" spans="1:7" ht="12">
      <c r="A9" s="14" t="s">
        <v>19</v>
      </c>
      <c r="B9" s="8"/>
      <c r="C9" s="8"/>
      <c r="D9" s="8"/>
      <c r="E9" s="8"/>
      <c r="F9" s="8"/>
      <c r="G9" s="10"/>
    </row>
    <row r="10" spans="1:7" ht="12">
      <c r="A10" s="11" t="s">
        <v>20</v>
      </c>
      <c r="B10" s="1">
        <v>8</v>
      </c>
      <c r="C10" s="1" t="s">
        <v>21</v>
      </c>
      <c r="D10" s="8"/>
      <c r="E10" s="1">
        <v>0.75</v>
      </c>
      <c r="F10" s="1">
        <v>0.4</v>
      </c>
      <c r="G10" s="13" t="s">
        <v>22</v>
      </c>
    </row>
    <row r="11" spans="1:7" ht="12">
      <c r="A11" s="11" t="s">
        <v>23</v>
      </c>
      <c r="B11" s="1">
        <v>12</v>
      </c>
      <c r="C11" s="1" t="s">
        <v>24</v>
      </c>
      <c r="D11" s="8"/>
      <c r="E11" s="1">
        <v>0.25</v>
      </c>
      <c r="F11" s="12">
        <v>0.1</v>
      </c>
      <c r="G11" s="13" t="s">
        <v>25</v>
      </c>
    </row>
    <row r="12" spans="1:8" ht="12">
      <c r="A12" s="11" t="s">
        <v>26</v>
      </c>
      <c r="B12" s="1">
        <v>2</v>
      </c>
      <c r="C12" s="1" t="s">
        <v>27</v>
      </c>
      <c r="D12" s="8"/>
      <c r="E12" s="1">
        <v>99</v>
      </c>
      <c r="F12" s="12">
        <v>99.5</v>
      </c>
      <c r="G12" s="13" t="s">
        <v>28</v>
      </c>
      <c r="H12" s="1" t="s">
        <v>29</v>
      </c>
    </row>
    <row r="13" spans="1:7" ht="12">
      <c r="A13" s="14" t="s">
        <v>30</v>
      </c>
      <c r="B13" s="8"/>
      <c r="C13" s="8"/>
      <c r="D13" s="8"/>
      <c r="E13" s="8"/>
      <c r="F13" s="8"/>
      <c r="G13" s="10"/>
    </row>
    <row r="14" spans="1:7" ht="12">
      <c r="A14" s="11" t="s">
        <v>31</v>
      </c>
      <c r="B14" s="12">
        <v>15</v>
      </c>
      <c r="C14" s="12" t="s">
        <v>32</v>
      </c>
      <c r="D14" s="8"/>
      <c r="E14" s="1">
        <v>0</v>
      </c>
      <c r="F14" s="12">
        <v>0</v>
      </c>
      <c r="G14" s="13" t="s">
        <v>33</v>
      </c>
    </row>
    <row r="15" spans="1:7" ht="12">
      <c r="A15" s="11" t="s">
        <v>34</v>
      </c>
      <c r="B15" s="12">
        <v>4</v>
      </c>
      <c r="C15" s="12" t="s">
        <v>35</v>
      </c>
      <c r="D15" s="8"/>
      <c r="E15" s="1">
        <v>0</v>
      </c>
      <c r="F15" s="1">
        <v>0</v>
      </c>
      <c r="G15" s="13" t="s">
        <v>36</v>
      </c>
    </row>
    <row r="16" spans="1:8" ht="12">
      <c r="A16" s="11" t="s">
        <v>37</v>
      </c>
      <c r="B16" s="12">
        <v>2</v>
      </c>
      <c r="C16" s="12" t="s">
        <v>38</v>
      </c>
      <c r="D16" s="8"/>
      <c r="E16" s="1">
        <v>100</v>
      </c>
      <c r="F16" s="1">
        <v>100</v>
      </c>
      <c r="G16" s="13" t="s">
        <v>39</v>
      </c>
      <c r="H16" s="1" t="s">
        <v>40</v>
      </c>
    </row>
    <row r="17" spans="1:7" ht="12">
      <c r="A17" s="14" t="s">
        <v>41</v>
      </c>
      <c r="B17" s="8"/>
      <c r="C17" s="8"/>
      <c r="D17" s="8"/>
      <c r="E17" s="8"/>
      <c r="F17" s="8"/>
      <c r="G17" s="10"/>
    </row>
    <row r="18" spans="1:7" ht="12">
      <c r="A18" s="15" t="s">
        <v>42</v>
      </c>
      <c r="B18" s="16">
        <v>5</v>
      </c>
      <c r="C18" s="16" t="s">
        <v>43</v>
      </c>
      <c r="D18" s="17"/>
      <c r="E18" s="16">
        <v>1</v>
      </c>
      <c r="F18" s="16">
        <v>0.5</v>
      </c>
      <c r="G18" s="18" t="s">
        <v>44</v>
      </c>
    </row>
    <row r="19" spans="1:8" ht="12">
      <c r="A19" s="19" t="s">
        <v>45</v>
      </c>
      <c r="B19" s="1">
        <v>5</v>
      </c>
      <c r="C19" s="1" t="s">
        <v>46</v>
      </c>
      <c r="D19" s="8"/>
      <c r="E19" s="1">
        <v>99</v>
      </c>
      <c r="F19" s="1">
        <v>99.5</v>
      </c>
      <c r="G19" s="1" t="s">
        <v>47</v>
      </c>
      <c r="H19" s="1" t="s">
        <v>48</v>
      </c>
    </row>
    <row r="20" spans="1:7" ht="12">
      <c r="A20" s="20" t="s">
        <v>49</v>
      </c>
      <c r="B20" s="8"/>
      <c r="C20" s="8"/>
      <c r="D20" s="8"/>
      <c r="E20" s="8"/>
      <c r="F20" s="8"/>
      <c r="G20" s="21"/>
    </row>
    <row r="21" spans="1:7" ht="12">
      <c r="A21" s="22" t="s">
        <v>50</v>
      </c>
      <c r="B21" s="23">
        <v>3</v>
      </c>
      <c r="C21" s="23" t="s">
        <v>51</v>
      </c>
      <c r="D21" s="24"/>
      <c r="E21" s="24"/>
      <c r="F21" s="24"/>
      <c r="G21" s="25"/>
    </row>
    <row r="22" spans="1:7" ht="12">
      <c r="A22" s="9" t="s">
        <v>52</v>
      </c>
      <c r="B22" s="9"/>
      <c r="C22" s="8"/>
      <c r="D22" s="8"/>
      <c r="E22" s="9" t="s">
        <v>53</v>
      </c>
      <c r="F22" s="9" t="s">
        <v>54</v>
      </c>
      <c r="G22" s="8"/>
    </row>
    <row r="23" spans="1:6" ht="12">
      <c r="A23" s="1" t="s">
        <v>55</v>
      </c>
      <c r="B23" s="26" t="s">
        <v>56</v>
      </c>
      <c r="E23" s="26">
        <f>B7*E7/100+0.001*B8*E8/100</f>
        <v>0.06792</v>
      </c>
      <c r="F23" s="26">
        <f>B7*F7/100+0.001*B8*F8/100</f>
        <v>0.03796</v>
      </c>
    </row>
    <row r="24" spans="1:6" ht="12">
      <c r="A24" s="1" t="s">
        <v>57</v>
      </c>
      <c r="B24" s="26" t="s">
        <v>58</v>
      </c>
      <c r="E24" s="26">
        <f>B10*E10/100+B11*E11/100+0.001*B12*E12/100</f>
        <v>0.09197999999999999</v>
      </c>
      <c r="F24" s="26">
        <f>B10*F10/100+B11*F11/100+0.001*B12*F12/100</f>
        <v>0.04599</v>
      </c>
    </row>
    <row r="25" spans="1:6" ht="12">
      <c r="A25" s="1" t="s">
        <v>59</v>
      </c>
      <c r="B25" s="26"/>
      <c r="E25" s="26">
        <f>0.001*B16*E16/100</f>
        <v>0.002</v>
      </c>
      <c r="F25" s="26">
        <f>0.001*B16*F16/100</f>
        <v>0.002</v>
      </c>
    </row>
    <row r="26" spans="1:6" ht="12">
      <c r="A26" s="1" t="s">
        <v>60</v>
      </c>
      <c r="B26" s="26" t="s">
        <v>61</v>
      </c>
      <c r="E26" s="26">
        <f>B18*E18/100+0.001*B19*E19/100</f>
        <v>0.05495</v>
      </c>
      <c r="F26" s="26">
        <f>B18*F18/100+0.001*B19*F19/100</f>
        <v>0.029975</v>
      </c>
    </row>
    <row r="27" spans="1:6" ht="12">
      <c r="A27" s="3" t="s">
        <v>62</v>
      </c>
      <c r="B27" s="27" t="s">
        <v>63</v>
      </c>
      <c r="E27" s="27">
        <f>SUM(E23:E26)</f>
        <v>0.21685</v>
      </c>
      <c r="F27" s="27">
        <f>SUM(F23:F26)</f>
        <v>0.115925</v>
      </c>
    </row>
    <row r="28" spans="1:7" ht="15.75" customHeight="1">
      <c r="A28" s="9" t="s">
        <v>64</v>
      </c>
      <c r="B28" s="28"/>
      <c r="C28" s="9"/>
      <c r="D28" s="9"/>
      <c r="E28" s="9" t="s">
        <v>65</v>
      </c>
      <c r="F28" s="9" t="s">
        <v>66</v>
      </c>
      <c r="G28" s="9"/>
    </row>
    <row r="29" ht="12.75" hidden="1">
      <c r="A29" s="1" t="s">
        <v>67</v>
      </c>
    </row>
    <row r="30" spans="1:6" ht="35.25" customHeight="1">
      <c r="A30" s="1" t="s">
        <v>68</v>
      </c>
      <c r="C30" s="29"/>
      <c r="D30" s="29"/>
      <c r="E30" s="29" t="s">
        <v>69</v>
      </c>
      <c r="F30" s="29" t="s">
        <v>70</v>
      </c>
    </row>
    <row r="31" spans="1:6" ht="12">
      <c r="A31" s="1">
        <v>250</v>
      </c>
      <c r="C31" s="30"/>
      <c r="D31" s="30"/>
      <c r="E31" s="30">
        <f>12*A31/(E$27*24*365)</f>
        <v>1.5792748601552111</v>
      </c>
      <c r="F31" s="30">
        <f>12*A31/(F$27*24*365)</f>
        <v>2.9542010215627132</v>
      </c>
    </row>
    <row r="32" spans="1:6" ht="12">
      <c r="A32" s="1">
        <v>500</v>
      </c>
      <c r="C32" s="30"/>
      <c r="D32" s="30"/>
      <c r="E32" s="30">
        <f>12*A32/(E$27*24*365)</f>
        <v>3.1585497203104222</v>
      </c>
      <c r="F32" s="30">
        <f>12*A32/(F$27*24*365)</f>
        <v>5.9084020431254265</v>
      </c>
    </row>
    <row r="33" spans="1:6" ht="12">
      <c r="A33" s="1">
        <v>1000</v>
      </c>
      <c r="C33" s="30"/>
      <c r="D33" s="30"/>
      <c r="E33" s="30">
        <f>12*A33/(E$27*24*365)</f>
        <v>6.3170994406208445</v>
      </c>
      <c r="F33" s="30">
        <f>12*A33/(F$27*24*365)</f>
        <v>11.816804086250853</v>
      </c>
    </row>
    <row r="34" spans="1:6" ht="12">
      <c r="A34" s="1">
        <v>1500</v>
      </c>
      <c r="C34" s="30"/>
      <c r="D34" s="30"/>
      <c r="E34" s="30">
        <f>12*A34/(E$27*24*365)</f>
        <v>9.475649160931267</v>
      </c>
      <c r="F34" s="30">
        <f>12*A34/(F$27*24*365)</f>
        <v>17.72520612937628</v>
      </c>
    </row>
    <row r="35" spans="1:6" ht="12">
      <c r="A35" s="1">
        <v>2000</v>
      </c>
      <c r="C35" s="30"/>
      <c r="D35" s="30"/>
      <c r="E35" s="30">
        <f>12*A35/(E$27*24*365)</f>
        <v>12.634198881241689</v>
      </c>
      <c r="F35" s="30">
        <f>12*A35/(F$27*24*365)</f>
        <v>23.633608172501706</v>
      </c>
    </row>
    <row r="36" spans="1:6" ht="12">
      <c r="A36" s="1">
        <v>3000</v>
      </c>
      <c r="C36" s="30"/>
      <c r="D36" s="30"/>
      <c r="E36" s="30">
        <f>12*A36/(E$27*24*365)</f>
        <v>18.951298321862534</v>
      </c>
      <c r="F36" s="30">
        <f>12*A36/(F$27*24*365)</f>
        <v>35.45041225875256</v>
      </c>
    </row>
    <row r="37" spans="1:7" ht="50.25" customHeight="1">
      <c r="A37" s="31"/>
      <c r="B37" s="12"/>
      <c r="C37" s="12"/>
      <c r="D37" s="12"/>
      <c r="E37" s="32" t="s">
        <v>71</v>
      </c>
      <c r="F37" s="32" t="s">
        <v>72</v>
      </c>
      <c r="G37" s="12"/>
    </row>
    <row r="38" spans="1:7" ht="12">
      <c r="A38" s="1">
        <v>250</v>
      </c>
      <c r="B38" s="12"/>
      <c r="C38" s="12"/>
      <c r="D38" s="31"/>
      <c r="E38" s="30">
        <f>E31*(1-E31*B$21*0.01/12)</f>
        <v>1.5730395874454155</v>
      </c>
      <c r="F38" s="30">
        <f>F31*(1-F31*B$21*0.01/12)</f>
        <v>2.9323827623732077</v>
      </c>
      <c r="G38" s="12"/>
    </row>
    <row r="39" spans="1:7" ht="12">
      <c r="A39" s="1">
        <v>500</v>
      </c>
      <c r="B39" s="12"/>
      <c r="C39" s="12"/>
      <c r="D39" s="12"/>
      <c r="E39" s="30">
        <f>E32*(1-E32*B$21*0.01/12)</f>
        <v>3.1336086294712397</v>
      </c>
      <c r="F39" s="30">
        <f>F32*(1-F32*B$21*0.01/12)</f>
        <v>5.821129006367404</v>
      </c>
      <c r="G39" s="12"/>
    </row>
    <row r="40" spans="1:7" ht="12">
      <c r="A40" s="1">
        <v>1000</v>
      </c>
      <c r="B40" s="12"/>
      <c r="C40" s="12"/>
      <c r="D40" s="12"/>
      <c r="E40" s="30">
        <f>E33*(1-E33*B$21*0.01/12)</f>
        <v>6.217335077264114</v>
      </c>
      <c r="F40" s="30">
        <f>F33*(1-F33*B$21*0.01/12)</f>
        <v>11.467711939218766</v>
      </c>
      <c r="G40" s="12"/>
    </row>
    <row r="41" spans="1:7" ht="12">
      <c r="A41" s="1">
        <v>1500</v>
      </c>
      <c r="B41" s="12"/>
      <c r="C41" s="12"/>
      <c r="D41" s="12"/>
      <c r="E41" s="30">
        <f>E34*(1-E34*B$21*0.01/12)</f>
        <v>9.251179343378624</v>
      </c>
      <c r="F41" s="30">
        <f>F34*(1-F34*B$21*0.01/12)</f>
        <v>16.93974879855408</v>
      </c>
      <c r="G41" s="12"/>
    </row>
    <row r="42" spans="1:7" ht="12">
      <c r="A42" s="1">
        <v>2000</v>
      </c>
      <c r="B42" s="12"/>
      <c r="C42" s="12"/>
      <c r="D42" s="12"/>
      <c r="E42" s="30">
        <f>E35*(1-E35*B$21*0.01/12)</f>
        <v>12.235141427814767</v>
      </c>
      <c r="F42" s="30">
        <f>F35*(1-F35*B$21*0.01/12)</f>
        <v>22.237239584373356</v>
      </c>
      <c r="G42" s="12"/>
    </row>
    <row r="43" spans="1:7" ht="12">
      <c r="A43" s="1">
        <v>3000</v>
      </c>
      <c r="B43" s="12"/>
      <c r="C43" s="12"/>
      <c r="D43" s="12"/>
      <c r="E43" s="30">
        <f>E36*(1-E36*B$21*0.01/12)</f>
        <v>18.05341905165196</v>
      </c>
      <c r="F43" s="30">
        <f>F36*(1-F36*B$21*0.01/12)</f>
        <v>32.308582935463775</v>
      </c>
      <c r="G43" s="12"/>
    </row>
  </sheetData>
  <printOptions/>
  <pageMargins left="0.7875" right="0.7875" top="0.7875" bottom="0.7875" header="0.5" footer="0.5"/>
  <pageSetup fitToHeight="0"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>
      <selection activeCell="A8" sqref="A8"/>
    </sheetView>
  </sheetViews>
  <sheetFormatPr defaultColWidth="9.140625" defaultRowHeight="12.75"/>
  <cols>
    <col min="1" max="1" width="27.140625" style="1" customWidth="1"/>
    <col min="2" max="2" width="13.7109375" style="1" customWidth="1"/>
    <col min="3" max="256" width="9.00390625" style="0" customWidth="1"/>
  </cols>
  <sheetData>
    <row r="1" spans="1:2" ht="12">
      <c r="A1" s="3" t="s">
        <v>73</v>
      </c>
      <c r="B1" s="1"/>
    </row>
    <row r="2" ht="12"/>
    <row r="3" spans="1:3" ht="12">
      <c r="A3" s="1"/>
      <c r="B3" s="1" t="s">
        <v>74</v>
      </c>
      <c r="C3" s="1" t="s">
        <v>75</v>
      </c>
    </row>
    <row r="4" spans="1:3" ht="12">
      <c r="A4" s="9" t="s">
        <v>76</v>
      </c>
      <c r="B4" s="8"/>
      <c r="C4" s="8"/>
    </row>
    <row r="5" spans="1:3" ht="12">
      <c r="A5" s="1" t="s">
        <v>77</v>
      </c>
      <c r="B5" s="1">
        <v>40</v>
      </c>
      <c r="C5" s="1" t="s">
        <v>78</v>
      </c>
    </row>
    <row r="6" spans="1:3" ht="12">
      <c r="A6" s="1" t="s">
        <v>79</v>
      </c>
      <c r="B6" s="1">
        <v>16</v>
      </c>
      <c r="C6" s="1" t="s">
        <v>80</v>
      </c>
    </row>
    <row r="7" spans="1:3" ht="12">
      <c r="A7" s="1" t="s">
        <v>81</v>
      </c>
      <c r="B7" s="1">
        <v>38400</v>
      </c>
      <c r="C7" s="1" t="s">
        <v>82</v>
      </c>
    </row>
    <row r="8" spans="1:3" ht="12">
      <c r="A8" s="1" t="s">
        <v>83</v>
      </c>
      <c r="B8" s="1">
        <v>0.5</v>
      </c>
      <c r="C8" s="1" t="s">
        <v>84</v>
      </c>
    </row>
    <row r="9" spans="1:3" ht="27" customHeight="1">
      <c r="A9" s="29" t="s">
        <v>85</v>
      </c>
      <c r="B9" s="1">
        <v>5</v>
      </c>
      <c r="C9" s="1" t="s">
        <v>86</v>
      </c>
    </row>
    <row r="10" spans="1:3" ht="27" customHeight="1">
      <c r="A10" s="9" t="s">
        <v>87</v>
      </c>
      <c r="B10" s="8"/>
      <c r="C10" s="8"/>
    </row>
    <row r="11" spans="1:3" ht="42" customHeight="1">
      <c r="A11" s="1" t="s">
        <v>88</v>
      </c>
      <c r="B11" s="33">
        <f>1000*(B5+B6)*8/B7</f>
        <v>11.666666666666666</v>
      </c>
      <c r="C11" s="1" t="s">
        <v>89</v>
      </c>
    </row>
    <row r="12" spans="1:3" ht="12">
      <c r="A12" s="1" t="s">
        <v>90</v>
      </c>
      <c r="B12" s="33">
        <f>2*B9*B11</f>
        <v>116.66666666666666</v>
      </c>
      <c r="C12" s="1" t="s">
        <v>91</v>
      </c>
    </row>
    <row r="13" spans="1:3" ht="28.5" customHeight="1">
      <c r="A13" s="29" t="s">
        <v>92</v>
      </c>
      <c r="B13" s="30">
        <f>B12*(100-B8)/(1000*B8)</f>
        <v>23.216666666666665</v>
      </c>
      <c r="C13" s="1" t="s">
        <v>93</v>
      </c>
    </row>
  </sheetData>
  <printOptions/>
  <pageMargins left="0.7875" right="0.7875" top="0.7875" bottom="0.7875" header="0.5" footer="0.5"/>
  <pageSetup fitToHeight="0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abroad</dc:creator>
  <cp:keywords/>
  <dc:description/>
  <cp:lastModifiedBy>Daniel Massaguer</cp:lastModifiedBy>
  <cp:lastPrinted>2004-10-11T20:33:41Z</cp:lastPrinted>
  <dcterms:created xsi:type="dcterms:W3CDTF">2003-02-03T02:57:26Z</dcterms:created>
  <dcterms:modified xsi:type="dcterms:W3CDTF">2004-10-11T21:50:04Z</dcterms:modified>
  <cp:category/>
  <cp:version/>
  <cp:contentType/>
  <cp:contentStatus/>
  <cp:revision>1</cp:revision>
</cp:coreProperties>
</file>